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marella\Water Use Florida 2012\State Totals 2012\Category totals 2012\"/>
    </mc:Choice>
  </mc:AlternateContent>
  <bookViews>
    <workbookView xWindow="570" yWindow="15" windowWidth="20865" windowHeight="12075" tabRatio="373"/>
  </bookViews>
  <sheets>
    <sheet name="Withdrawals" sheetId="1" r:id="rId1"/>
    <sheet name="Sheet6" sheetId="6" r:id="rId2"/>
    <sheet name="Sheet7" sheetId="7" r:id="rId3"/>
    <sheet name="Sheet8" sheetId="8" r:id="rId4"/>
    <sheet name="Sheet9" sheetId="9" r:id="rId5"/>
    <sheet name="Sheet10" sheetId="10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calcPr calcId="152511" fullPrecision="0"/>
</workbook>
</file>

<file path=xl/calcChain.xml><?xml version="1.0" encoding="utf-8"?>
<calcChain xmlns="http://schemas.openxmlformats.org/spreadsheetml/2006/main">
  <c r="N56" i="1" l="1"/>
  <c r="M56" i="1"/>
  <c r="K56" i="1"/>
  <c r="L56" i="1"/>
  <c r="E56" i="1" l="1"/>
  <c r="C56" i="1"/>
  <c r="B56" i="1"/>
  <c r="H56" i="1"/>
  <c r="G56" i="1"/>
  <c r="J56" i="1"/>
  <c r="I56" i="1"/>
  <c r="P56" i="1" l="1"/>
  <c r="O56" i="1"/>
  <c r="Q56" i="1" l="1"/>
  <c r="O48" i="1" l="1"/>
  <c r="P48" i="1"/>
  <c r="O42" i="1"/>
  <c r="P42" i="1"/>
  <c r="O14" i="1"/>
  <c r="P14" i="1"/>
  <c r="Q14" i="1" s="1"/>
  <c r="O12" i="1"/>
  <c r="P12" i="1"/>
  <c r="O18" i="1"/>
  <c r="P18" i="1"/>
  <c r="O24" i="1"/>
  <c r="Q24" i="1" s="1"/>
  <c r="P24" i="1"/>
  <c r="O30" i="1"/>
  <c r="P30" i="1"/>
  <c r="O36" i="1"/>
  <c r="P36" i="1"/>
  <c r="O6" i="1"/>
  <c r="P6" i="1"/>
  <c r="Q18" i="1" l="1"/>
  <c r="Q6" i="1"/>
  <c r="Q30" i="1"/>
  <c r="Q36" i="1"/>
  <c r="Q12" i="1"/>
  <c r="Q42" i="1"/>
  <c r="Q48" i="1"/>
  <c r="P54" i="1" l="1"/>
  <c r="O54" i="1" l="1"/>
  <c r="Q54" i="1" l="1"/>
</calcChain>
</file>

<file path=xl/sharedStrings.xml><?xml version="1.0" encoding="utf-8"?>
<sst xmlns="http://schemas.openxmlformats.org/spreadsheetml/2006/main" count="478" uniqueCount="26">
  <si>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</si>
  <si>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</si>
  <si>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</si>
  <si>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</si>
  <si>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</si>
  <si>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</si>
  <si>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</si>
  <si>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Power Generation</t>
  </si>
  <si>
    <t>Total freshwater withdrawn</t>
  </si>
  <si>
    <t>Year</t>
  </si>
  <si>
    <t>Ground</t>
  </si>
  <si>
    <t>Surface</t>
  </si>
  <si>
    <t>Totals</t>
  </si>
  <si>
    <t xml:space="preserve">----  </t>
  </si>
  <si>
    <t>N/A</t>
  </si>
  <si>
    <t>Data sources;</t>
  </si>
  <si>
    <t xml:space="preserve">Agricultural self-supplied includes water withdrawn for crop irrigation, livestock, and fish farming purposes.  </t>
  </si>
  <si>
    <t xml:space="preserve">Recreational irrigation includes water used for all turf grass (golf, commercial, industrial, and public) purposes. This category was accounted for under Agricultural self-supplied from 1965 through 1984.  </t>
  </si>
  <si>
    <t>Treated</t>
  </si>
  <si>
    <t>Freshwater withdrawals by category in Florida, 1970-2012</t>
  </si>
  <si>
    <t>Public supply treated water includes brackish and saline water treated through a desalination process or diluted with fresher water to meet public drinking water standards.  Beginning in 2006, public supply and total fresh surface</t>
  </si>
  <si>
    <t>water withdrawals include saline surface water withdrawals used for public supply desalination. For 2010 and 2012, a total of 16.97 Mgal/d and 4.15 Mgal/d of saline surface water was withdrawn for this purpose respectively.</t>
  </si>
  <si>
    <t xml:space="preserve">1970 - 2010 - USGS Scientific Investigations Report 2014-5088.  </t>
  </si>
  <si>
    <t xml:space="preserve"> [Values in million gallons per day; ----, no or partial data was available; N/A, totals not available; compiled by the U.S. Geological Survey, Florida Water Science Center, Orlando, September 16, 2016]</t>
  </si>
  <si>
    <t>2011  - USGS unpublished water-use data files, Florida Water Science Center, Orlando, Florida (THIS DATA IS DRAFT AND IS SUBJECT TO CHANGE)</t>
  </si>
  <si>
    <t>2012 - USGS Open-File Report 2015-1156.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</si>
</sst>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7" x14ac:knownFonts="1">
    <font>
      <sz val="10"/>
      <name val="Arial"/>
    </font>
    <font>
      <sz val="10"/>
      <name val="Arial"/>
      <family val="2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0"/>
      <name val="Helvetica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Fill="1" applyAlignment="1"/>
    <xf numFmtId="165" fontId="3" fillId="0" borderId="0" xfId="0" applyNumberFormat="1" applyFont="1" applyFill="1" applyAlignment="1">
      <alignment horizontal="centerContinuous"/>
    </xf>
    <xf numFmtId="165" fontId="2" fillId="0" borderId="0" xfId="0" applyNumberFormat="1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6" fillId="0" borderId="0" xfId="0" applyFont="1" applyFill="1"/>
    <xf numFmtId="4" fontId="2" fillId="0" borderId="2" xfId="0" applyNumberFormat="1" applyFont="1" applyFill="1" applyBorder="1"/>
    <xf numFmtId="4" fontId="2" fillId="0" borderId="2" xfId="0" quotePrefix="1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4" fontId="2" fillId="0" borderId="3" xfId="0" applyNumberFormat="1" applyFont="1" applyFill="1" applyBorder="1"/>
    <xf numFmtId="4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/>
    <xf numFmtId="4" fontId="2" fillId="0" borderId="7" xfId="0" quotePrefix="1" applyNumberFormat="1" applyFont="1" applyFill="1" applyBorder="1" applyAlignment="1">
      <alignment horizontal="right"/>
    </xf>
    <xf numFmtId="4" fontId="2" fillId="0" borderId="8" xfId="0" quotePrefix="1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2" fillId="0" borderId="15" xfId="0" applyNumberFormat="1" applyFont="1" applyFill="1" applyBorder="1"/>
    <xf numFmtId="0" fontId="5" fillId="0" borderId="7" xfId="0" applyFont="1" applyFill="1" applyBorder="1" applyAlignment="1">
      <alignment horizontal="center"/>
    </xf>
    <xf numFmtId="4" fontId="2" fillId="0" borderId="1" xfId="0" quotePrefix="1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Continuous"/>
    </xf>
    <xf numFmtId="0" fontId="9" fillId="0" borderId="0" xfId="0" applyFont="1" applyFill="1" applyAlignment="1"/>
    <xf numFmtId="165" fontId="9" fillId="0" borderId="0" xfId="0" applyNumberFormat="1" applyFont="1" applyFill="1" applyAlignment="1">
      <alignment horizontal="centerContinuous"/>
    </xf>
    <xf numFmtId="0" fontId="9" fillId="0" borderId="0" xfId="0" applyFont="1" applyFill="1"/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/>
    <xf numFmtId="165" fontId="11" fillId="0" borderId="0" xfId="0" applyNumberFormat="1" applyFont="1" applyFill="1" applyAlignment="1">
      <alignment horizontal="centerContinuous"/>
    </xf>
    <xf numFmtId="165" fontId="7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" fontId="2" fillId="0" borderId="12" xfId="0" applyNumberFormat="1" applyFont="1" applyFill="1" applyBorder="1"/>
    <xf numFmtId="165" fontId="16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left" indent="1"/>
    </xf>
    <xf numFmtId="4" fontId="2" fillId="0" borderId="16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4" fontId="2" fillId="0" borderId="14" xfId="0" applyNumberFormat="1" applyFont="1" applyFill="1" applyBorder="1"/>
    <xf numFmtId="0" fontId="5" fillId="0" borderId="16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right"/>
    </xf>
    <xf numFmtId="4" fontId="2" fillId="0" borderId="12" xfId="0" quotePrefix="1" applyNumberFormat="1" applyFont="1" applyFill="1" applyBorder="1" applyAlignment="1">
      <alignment horizontal="right"/>
    </xf>
    <xf numFmtId="4" fontId="2" fillId="0" borderId="11" xfId="0" quotePrefix="1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rella/Water%20Use%20Florida%202012/State%20Totals%202012/Water%20Management%20totals%202012/Public%20supply%20withdrawals%20by%20county-wmd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rella/Water%20Use%20Florida%202012/State%20Totals%202012/Water%20Management%20totals%202012/Domestic%20self-supplied%20withdrawals%20by%20county-wmd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rella/Water%20Use%20Florida%202012/State%20Totals%202012/Water%20Management%20totals%202012/Com-ind-mine%20self-supplied%20withdrawals%20by%20wmd-county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rella/Water%20Use%20Florida%202012/State%20Totals%202012/Water%20Management%20totals%202012/Agricultural%20irrigation%20withdrawals%20by%20county-wmd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rella/Water%20Use%20Florida%202012/State%20Totals%202012/Water%20Management%20totals%202012/Recreational%20irrigation%20withdrawals%20by%20county-wmd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rella/Water%20Use%20Florida%202012/State%20Totals%202012/Water%20Management%20totals%202012/Fresh%20power%20withdrawals%20by%20wmd-county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water"/>
      <sheetName val="ground water"/>
      <sheetName val="surface wate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3">
          <cell r="G73">
            <v>2026.03</v>
          </cell>
        </row>
      </sheetData>
      <sheetData sheetId="2">
        <row r="73">
          <cell r="G73">
            <v>259.24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water"/>
      <sheetName val="ground water"/>
      <sheetName val="surface wate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3">
          <cell r="G73">
            <v>211.35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water"/>
      <sheetName val="ground water"/>
      <sheetName val="surface wate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3">
          <cell r="G73">
            <v>296.27</v>
          </cell>
        </row>
      </sheetData>
      <sheetData sheetId="2">
        <row r="73">
          <cell r="G73">
            <v>84.1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water"/>
      <sheetName val="ground water"/>
      <sheetName val="surface wate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3">
          <cell r="G73">
            <v>1400.36</v>
          </cell>
        </row>
      </sheetData>
      <sheetData sheetId="2">
        <row r="73">
          <cell r="G73">
            <v>1104.94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water"/>
      <sheetName val="ground water"/>
      <sheetName val="surface water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3">
          <cell r="G73">
            <v>196.18</v>
          </cell>
        </row>
      </sheetData>
      <sheetData sheetId="2">
        <row r="73">
          <cell r="G73">
            <v>197.62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water"/>
      <sheetName val="ground water"/>
      <sheetName val="surface wate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3">
          <cell r="G73">
            <v>36.590000000000003</v>
          </cell>
        </row>
      </sheetData>
      <sheetData sheetId="2">
        <row r="73">
          <cell r="G73">
            <v>573.95000000000005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Normal="100" workbookViewId="0">
      <pane ySplit="5" topLeftCell="A6" activePane="bottomLeft" state="frozen"/>
      <selection pane="bottomLeft" activeCell="B46" sqref="B46:C46"/>
    </sheetView>
  </sheetViews>
  <sheetFormatPr defaultColWidth="8.85546875" defaultRowHeight="12.75" x14ac:dyDescent="0.2"/>
  <cols>
    <col min="1" max="1" width="8.7109375" style="1" customWidth="1"/>
    <col min="2" max="2" width="11.28515625" style="12" customWidth="1"/>
    <col min="3" max="3" width="10.7109375" style="12" customWidth="1"/>
    <col min="4" max="4" width="9.7109375" style="12" customWidth="1"/>
    <col min="5" max="5" width="10.7109375" style="12" customWidth="1"/>
    <col min="6" max="6" width="9.7109375" style="4" customWidth="1"/>
    <col min="7" max="7" width="10.85546875" style="4" customWidth="1"/>
    <col min="8" max="8" width="11" style="4" customWidth="1"/>
    <col min="9" max="14" width="10.7109375" style="4" customWidth="1"/>
    <col min="15" max="17" width="11.7109375" style="4" customWidth="1"/>
    <col min="18" max="16384" width="8.85546875" style="4"/>
  </cols>
  <sheetData>
    <row r="1" spans="1:17" ht="17.649999999999999" customHeight="1" x14ac:dyDescent="0.25">
      <c r="A1" s="33" t="s">
        <v>19</v>
      </c>
      <c r="B1" s="2"/>
      <c r="C1" s="3"/>
      <c r="D1" s="3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 customHeight="1" x14ac:dyDescent="0.2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7.649999999999999" customHeight="1" x14ac:dyDescent="0.25">
      <c r="A3" s="34" t="s">
        <v>0</v>
      </c>
      <c r="B3" s="33"/>
      <c r="C3" s="35"/>
      <c r="D3" s="35"/>
      <c r="E3" s="35"/>
      <c r="F3" s="36"/>
      <c r="G3" s="37" t="s">
        <v>1</v>
      </c>
      <c r="H3" s="38"/>
      <c r="I3" s="36"/>
      <c r="J3" s="36"/>
      <c r="K3" s="36"/>
      <c r="L3" s="36"/>
      <c r="M3" s="36"/>
      <c r="N3" s="36"/>
      <c r="O3" s="36"/>
      <c r="P3" s="36"/>
      <c r="Q3" s="36"/>
    </row>
    <row r="4" spans="1:17" s="6" customFormat="1" ht="17.649999999999999" customHeight="1" x14ac:dyDescent="0.25">
      <c r="A4" s="39"/>
      <c r="B4" s="40" t="s">
        <v>2</v>
      </c>
      <c r="C4" s="41"/>
      <c r="D4" s="41"/>
      <c r="E4" s="40" t="s">
        <v>3</v>
      </c>
      <c r="F4" s="42"/>
      <c r="G4" s="43" t="s">
        <v>4</v>
      </c>
      <c r="H4" s="42"/>
      <c r="I4" s="43" t="s">
        <v>5</v>
      </c>
      <c r="J4" s="44"/>
      <c r="K4" s="43" t="s">
        <v>6</v>
      </c>
      <c r="L4" s="44"/>
      <c r="M4" s="43" t="s">
        <v>7</v>
      </c>
      <c r="N4" s="44"/>
      <c r="O4" s="45" t="s">
        <v>8</v>
      </c>
      <c r="P4" s="37"/>
      <c r="Q4" s="37"/>
    </row>
    <row r="5" spans="1:17" s="6" customFormat="1" ht="17.649999999999999" customHeight="1" thickBot="1" x14ac:dyDescent="0.3">
      <c r="A5" s="46" t="s">
        <v>9</v>
      </c>
      <c r="B5" s="47" t="s">
        <v>10</v>
      </c>
      <c r="C5" s="47" t="s">
        <v>11</v>
      </c>
      <c r="D5" s="47" t="s">
        <v>18</v>
      </c>
      <c r="E5" s="47" t="s">
        <v>10</v>
      </c>
      <c r="F5" s="47" t="s">
        <v>11</v>
      </c>
      <c r="G5" s="47" t="s">
        <v>10</v>
      </c>
      <c r="H5" s="47" t="s">
        <v>11</v>
      </c>
      <c r="I5" s="47" t="s">
        <v>10</v>
      </c>
      <c r="J5" s="47" t="s">
        <v>11</v>
      </c>
      <c r="K5" s="47" t="s">
        <v>10</v>
      </c>
      <c r="L5" s="47" t="s">
        <v>11</v>
      </c>
      <c r="M5" s="47" t="s">
        <v>10</v>
      </c>
      <c r="N5" s="47" t="s">
        <v>11</v>
      </c>
      <c r="O5" s="47" t="s">
        <v>10</v>
      </c>
      <c r="P5" s="47" t="s">
        <v>11</v>
      </c>
      <c r="Q5" s="48" t="s">
        <v>12</v>
      </c>
    </row>
    <row r="6" spans="1:17" ht="15" customHeight="1" x14ac:dyDescent="0.25">
      <c r="A6" s="58">
        <v>1970</v>
      </c>
      <c r="B6" s="14">
        <v>753.1</v>
      </c>
      <c r="C6" s="14">
        <v>130.30000000000001</v>
      </c>
      <c r="D6" s="59">
        <v>1.6</v>
      </c>
      <c r="E6" s="14">
        <v>209.2</v>
      </c>
      <c r="F6" s="14">
        <v>0</v>
      </c>
      <c r="G6" s="14">
        <v>683.6</v>
      </c>
      <c r="H6" s="14">
        <v>215.9</v>
      </c>
      <c r="I6" s="14">
        <v>1136.3499999999999</v>
      </c>
      <c r="J6" s="14">
        <v>964.35</v>
      </c>
      <c r="K6" s="14">
        <v>0</v>
      </c>
      <c r="L6" s="14">
        <v>0</v>
      </c>
      <c r="M6" s="14">
        <v>4.5</v>
      </c>
      <c r="N6" s="15">
        <v>1515</v>
      </c>
      <c r="O6" s="13">
        <f>SUM(B6+E6+G6+I6+K6+M6)</f>
        <v>2786.75</v>
      </c>
      <c r="P6" s="14">
        <f>SUM(C6+F6+H6+J6+L6+N6)</f>
        <v>2825.55</v>
      </c>
      <c r="Q6" s="15">
        <f>SUM(O6:P6)</f>
        <v>5612.3</v>
      </c>
    </row>
    <row r="7" spans="1:17" ht="15" customHeight="1" x14ac:dyDescent="0.25">
      <c r="A7" s="60">
        <v>1971</v>
      </c>
      <c r="B7" s="8" t="s">
        <v>13</v>
      </c>
      <c r="C7" s="8" t="s">
        <v>13</v>
      </c>
      <c r="D7" s="8"/>
      <c r="E7" s="8" t="s">
        <v>13</v>
      </c>
      <c r="F7" s="8" t="s">
        <v>13</v>
      </c>
      <c r="G7" s="8" t="s">
        <v>13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7" t="s">
        <v>13</v>
      </c>
      <c r="O7" s="16" t="s">
        <v>13</v>
      </c>
      <c r="P7" s="8" t="s">
        <v>13</v>
      </c>
      <c r="Q7" s="17" t="s">
        <v>13</v>
      </c>
    </row>
    <row r="8" spans="1:17" ht="15" customHeight="1" x14ac:dyDescent="0.25">
      <c r="A8" s="60">
        <v>1972</v>
      </c>
      <c r="B8" s="8" t="s">
        <v>13</v>
      </c>
      <c r="C8" s="8" t="s">
        <v>13</v>
      </c>
      <c r="D8" s="8"/>
      <c r="E8" s="8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7" t="s">
        <v>13</v>
      </c>
      <c r="O8" s="16" t="s">
        <v>13</v>
      </c>
      <c r="P8" s="8" t="s">
        <v>13</v>
      </c>
      <c r="Q8" s="17" t="s">
        <v>13</v>
      </c>
    </row>
    <row r="9" spans="1:17" ht="15" customHeight="1" x14ac:dyDescent="0.25">
      <c r="A9" s="60">
        <v>1973</v>
      </c>
      <c r="B9" s="8" t="s">
        <v>13</v>
      </c>
      <c r="C9" s="8" t="s">
        <v>13</v>
      </c>
      <c r="D9" s="8"/>
      <c r="E9" s="8" t="s">
        <v>13</v>
      </c>
      <c r="F9" s="8" t="s">
        <v>13</v>
      </c>
      <c r="G9" s="8" t="s">
        <v>13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7" t="s">
        <v>13</v>
      </c>
      <c r="O9" s="16" t="s">
        <v>13</v>
      </c>
      <c r="P9" s="8" t="s">
        <v>13</v>
      </c>
      <c r="Q9" s="17" t="s">
        <v>13</v>
      </c>
    </row>
    <row r="10" spans="1:17" ht="15" customHeight="1" x14ac:dyDescent="0.25">
      <c r="A10" s="60">
        <v>1974</v>
      </c>
      <c r="B10" s="8" t="s">
        <v>13</v>
      </c>
      <c r="C10" s="8" t="s">
        <v>13</v>
      </c>
      <c r="D10" s="8"/>
      <c r="E10" s="8" t="s">
        <v>13</v>
      </c>
      <c r="F10" s="8" t="s">
        <v>13</v>
      </c>
      <c r="G10" s="8" t="s">
        <v>13</v>
      </c>
      <c r="H10" s="8" t="s">
        <v>13</v>
      </c>
      <c r="I10" s="8" t="s">
        <v>13</v>
      </c>
      <c r="J10" s="8" t="s">
        <v>13</v>
      </c>
      <c r="K10" s="8" t="s">
        <v>13</v>
      </c>
      <c r="L10" s="8" t="s">
        <v>13</v>
      </c>
      <c r="M10" s="8" t="s">
        <v>13</v>
      </c>
      <c r="N10" s="17" t="s">
        <v>13</v>
      </c>
      <c r="O10" s="16" t="s">
        <v>13</v>
      </c>
      <c r="P10" s="8" t="s">
        <v>13</v>
      </c>
      <c r="Q10" s="17" t="s">
        <v>13</v>
      </c>
    </row>
    <row r="11" spans="1:17" ht="6" customHeight="1" x14ac:dyDescent="0.25">
      <c r="A11" s="6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62"/>
      <c r="O11" s="18"/>
      <c r="P11" s="9"/>
      <c r="Q11" s="19"/>
    </row>
    <row r="12" spans="1:17" ht="15" customHeight="1" x14ac:dyDescent="0.25">
      <c r="A12" s="31">
        <v>1975</v>
      </c>
      <c r="B12" s="29">
        <v>962.8</v>
      </c>
      <c r="C12" s="29">
        <v>161.30000000000001</v>
      </c>
      <c r="D12" s="25">
        <v>1.7</v>
      </c>
      <c r="E12" s="7">
        <v>225.75</v>
      </c>
      <c r="F12" s="7">
        <v>2.0499999999999998</v>
      </c>
      <c r="G12" s="7">
        <v>721.85</v>
      </c>
      <c r="H12" s="7">
        <v>160.69999999999999</v>
      </c>
      <c r="I12" s="7">
        <v>1289.9000000000001</v>
      </c>
      <c r="J12" s="7">
        <v>1640.7</v>
      </c>
      <c r="K12" s="7">
        <v>0</v>
      </c>
      <c r="L12" s="7">
        <v>0</v>
      </c>
      <c r="M12" s="7">
        <v>14.3</v>
      </c>
      <c r="N12" s="21">
        <v>1593.4</v>
      </c>
      <c r="O12" s="20">
        <f>SUM(B12+E12+G12+I12+K12+M12)</f>
        <v>3214.6</v>
      </c>
      <c r="P12" s="7">
        <f>SUM(C12+F12+H12+J12+L12+N12)</f>
        <v>3558.15</v>
      </c>
      <c r="Q12" s="21">
        <f>SUM(O12:P12)</f>
        <v>6772.75</v>
      </c>
    </row>
    <row r="13" spans="1:17" ht="15" customHeight="1" x14ac:dyDescent="0.25">
      <c r="A13" s="60">
        <v>1976</v>
      </c>
      <c r="B13" s="32" t="s">
        <v>13</v>
      </c>
      <c r="C13" s="32" t="s">
        <v>13</v>
      </c>
      <c r="D13" s="11"/>
      <c r="E13" s="8" t="s">
        <v>13</v>
      </c>
      <c r="F13" s="8" t="s">
        <v>13</v>
      </c>
      <c r="G13" s="8" t="s">
        <v>13</v>
      </c>
      <c r="H13" s="8" t="s">
        <v>13</v>
      </c>
      <c r="I13" s="8" t="s">
        <v>13</v>
      </c>
      <c r="J13" s="8" t="s">
        <v>13</v>
      </c>
      <c r="K13" s="8" t="s">
        <v>13</v>
      </c>
      <c r="L13" s="8" t="s">
        <v>13</v>
      </c>
      <c r="M13" s="8" t="s">
        <v>13</v>
      </c>
      <c r="N13" s="17" t="s">
        <v>13</v>
      </c>
      <c r="O13" s="16" t="s">
        <v>13</v>
      </c>
      <c r="P13" s="8" t="s">
        <v>13</v>
      </c>
      <c r="Q13" s="17" t="s">
        <v>13</v>
      </c>
    </row>
    <row r="14" spans="1:17" ht="15" customHeight="1" x14ac:dyDescent="0.25">
      <c r="A14" s="60">
        <v>1977</v>
      </c>
      <c r="B14" s="29">
        <v>1059.0999999999999</v>
      </c>
      <c r="C14" s="29">
        <v>172.8</v>
      </c>
      <c r="D14" s="25">
        <v>1.2</v>
      </c>
      <c r="E14" s="10">
        <v>213</v>
      </c>
      <c r="F14" s="10">
        <v>1.01</v>
      </c>
      <c r="G14" s="10">
        <v>703.68</v>
      </c>
      <c r="H14" s="10">
        <v>153.54</v>
      </c>
      <c r="I14" s="10">
        <v>1437.29</v>
      </c>
      <c r="J14" s="10">
        <v>1479.5</v>
      </c>
      <c r="K14" s="10">
        <v>0</v>
      </c>
      <c r="L14" s="10">
        <v>0</v>
      </c>
      <c r="M14" s="10">
        <v>16.43</v>
      </c>
      <c r="N14" s="63">
        <v>1309.93</v>
      </c>
      <c r="O14" s="20">
        <f>SUM(B14+E14+G14+I14+K14+M14)</f>
        <v>3429.5</v>
      </c>
      <c r="P14" s="7">
        <f>SUM(C14+F14+H14+J14+L14+N14)</f>
        <v>3116.78</v>
      </c>
      <c r="Q14" s="21">
        <f>SUM(O14:P14)</f>
        <v>6546.28</v>
      </c>
    </row>
    <row r="15" spans="1:17" ht="15" customHeight="1" x14ac:dyDescent="0.25">
      <c r="A15" s="60">
        <v>1978</v>
      </c>
      <c r="B15" s="29">
        <v>1052.5999999999999</v>
      </c>
      <c r="C15" s="29">
        <v>154.1</v>
      </c>
      <c r="D15" s="25">
        <v>2</v>
      </c>
      <c r="E15" s="8">
        <v>239.3</v>
      </c>
      <c r="F15" s="8">
        <v>1</v>
      </c>
      <c r="G15" s="8" t="s">
        <v>13</v>
      </c>
      <c r="H15" s="8" t="s">
        <v>13</v>
      </c>
      <c r="I15" s="8" t="s">
        <v>13</v>
      </c>
      <c r="J15" s="8" t="s">
        <v>13</v>
      </c>
      <c r="K15" s="8" t="s">
        <v>13</v>
      </c>
      <c r="L15" s="8" t="s">
        <v>13</v>
      </c>
      <c r="M15" s="8" t="s">
        <v>13</v>
      </c>
      <c r="N15" s="17" t="s">
        <v>13</v>
      </c>
      <c r="O15" s="22" t="s">
        <v>14</v>
      </c>
      <c r="P15" s="11" t="s">
        <v>14</v>
      </c>
      <c r="Q15" s="23" t="s">
        <v>14</v>
      </c>
    </row>
    <row r="16" spans="1:17" ht="15" customHeight="1" x14ac:dyDescent="0.25">
      <c r="A16" s="60">
        <v>1979</v>
      </c>
      <c r="B16" s="32" t="s">
        <v>13</v>
      </c>
      <c r="C16" s="32" t="s">
        <v>13</v>
      </c>
      <c r="D16" s="8"/>
      <c r="E16" s="8" t="s">
        <v>13</v>
      </c>
      <c r="F16" s="8" t="s">
        <v>13</v>
      </c>
      <c r="G16" s="8" t="s">
        <v>13</v>
      </c>
      <c r="H16" s="8" t="s">
        <v>13</v>
      </c>
      <c r="I16" s="8" t="s">
        <v>13</v>
      </c>
      <c r="J16" s="8" t="s">
        <v>13</v>
      </c>
      <c r="K16" s="8" t="s">
        <v>13</v>
      </c>
      <c r="L16" s="8" t="s">
        <v>13</v>
      </c>
      <c r="M16" s="8" t="s">
        <v>13</v>
      </c>
      <c r="N16" s="17" t="s">
        <v>13</v>
      </c>
      <c r="O16" s="16" t="s">
        <v>13</v>
      </c>
      <c r="P16" s="8" t="s">
        <v>13</v>
      </c>
      <c r="Q16" s="17" t="s">
        <v>13</v>
      </c>
    </row>
    <row r="17" spans="1:17" ht="6" customHeight="1" x14ac:dyDescent="0.25">
      <c r="A17" s="6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62"/>
      <c r="O17" s="18"/>
      <c r="P17" s="9"/>
      <c r="Q17" s="19"/>
    </row>
    <row r="18" spans="1:17" ht="15" customHeight="1" x14ac:dyDescent="0.25">
      <c r="A18" s="31">
        <v>1980</v>
      </c>
      <c r="B18" s="7">
        <v>1225.95</v>
      </c>
      <c r="C18" s="7">
        <v>180.45</v>
      </c>
      <c r="D18" s="25">
        <v>2.5</v>
      </c>
      <c r="E18" s="7">
        <v>243.4</v>
      </c>
      <c r="F18" s="7">
        <v>0.1</v>
      </c>
      <c r="G18" s="7">
        <v>615.24</v>
      </c>
      <c r="H18" s="7">
        <v>85.08</v>
      </c>
      <c r="I18" s="7">
        <v>1572.8</v>
      </c>
      <c r="J18" s="7">
        <v>1452.6</v>
      </c>
      <c r="K18" s="7">
        <v>0</v>
      </c>
      <c r="L18" s="7">
        <v>0</v>
      </c>
      <c r="M18" s="7">
        <v>19.8</v>
      </c>
      <c r="N18" s="21">
        <v>1305.8</v>
      </c>
      <c r="O18" s="20">
        <f>SUM(B18+E18+G18+I18+K18+M18)</f>
        <v>3677.19</v>
      </c>
      <c r="P18" s="7">
        <f>SUM(C18+F18+H18+J18+L18+N18)</f>
        <v>3024.03</v>
      </c>
      <c r="Q18" s="21">
        <f>SUM(O18:P18)</f>
        <v>6701.22</v>
      </c>
    </row>
    <row r="19" spans="1:17" ht="15" customHeight="1" x14ac:dyDescent="0.25">
      <c r="A19" s="60">
        <v>1981</v>
      </c>
      <c r="B19" s="8" t="s">
        <v>13</v>
      </c>
      <c r="C19" s="8" t="s">
        <v>13</v>
      </c>
      <c r="D19" s="8"/>
      <c r="E19" s="8" t="s">
        <v>13</v>
      </c>
      <c r="F19" s="8" t="s">
        <v>13</v>
      </c>
      <c r="G19" s="8" t="s">
        <v>13</v>
      </c>
      <c r="H19" s="8" t="s">
        <v>13</v>
      </c>
      <c r="I19" s="8" t="s">
        <v>13</v>
      </c>
      <c r="J19" s="8" t="s">
        <v>13</v>
      </c>
      <c r="K19" s="8" t="s">
        <v>13</v>
      </c>
      <c r="L19" s="8" t="s">
        <v>13</v>
      </c>
      <c r="M19" s="8" t="s">
        <v>13</v>
      </c>
      <c r="N19" s="17" t="s">
        <v>13</v>
      </c>
      <c r="O19" s="16" t="s">
        <v>13</v>
      </c>
      <c r="P19" s="8" t="s">
        <v>13</v>
      </c>
      <c r="Q19" s="17" t="s">
        <v>13</v>
      </c>
    </row>
    <row r="20" spans="1:17" ht="15" customHeight="1" x14ac:dyDescent="0.25">
      <c r="A20" s="60">
        <v>1982</v>
      </c>
      <c r="B20" s="8" t="s">
        <v>13</v>
      </c>
      <c r="C20" s="8" t="s">
        <v>13</v>
      </c>
      <c r="D20" s="8"/>
      <c r="E20" s="8" t="s">
        <v>13</v>
      </c>
      <c r="F20" s="8" t="s">
        <v>13</v>
      </c>
      <c r="G20" s="8" t="s">
        <v>13</v>
      </c>
      <c r="H20" s="8" t="s">
        <v>13</v>
      </c>
      <c r="I20" s="8" t="s">
        <v>13</v>
      </c>
      <c r="J20" s="8" t="s">
        <v>13</v>
      </c>
      <c r="K20" s="8" t="s">
        <v>13</v>
      </c>
      <c r="L20" s="8" t="s">
        <v>13</v>
      </c>
      <c r="M20" s="8" t="s">
        <v>13</v>
      </c>
      <c r="N20" s="17" t="s">
        <v>13</v>
      </c>
      <c r="O20" s="16" t="s">
        <v>13</v>
      </c>
      <c r="P20" s="8" t="s">
        <v>13</v>
      </c>
      <c r="Q20" s="17" t="s">
        <v>13</v>
      </c>
    </row>
    <row r="21" spans="1:17" ht="15" customHeight="1" x14ac:dyDescent="0.25">
      <c r="A21" s="60">
        <v>1983</v>
      </c>
      <c r="B21" s="8" t="s">
        <v>13</v>
      </c>
      <c r="C21" s="8" t="s">
        <v>13</v>
      </c>
      <c r="D21" s="8"/>
      <c r="E21" s="8" t="s">
        <v>13</v>
      </c>
      <c r="F21" s="8" t="s">
        <v>13</v>
      </c>
      <c r="G21" s="8" t="s">
        <v>13</v>
      </c>
      <c r="H21" s="8" t="s">
        <v>13</v>
      </c>
      <c r="I21" s="8" t="s">
        <v>13</v>
      </c>
      <c r="J21" s="8" t="s">
        <v>13</v>
      </c>
      <c r="K21" s="8" t="s">
        <v>13</v>
      </c>
      <c r="L21" s="8" t="s">
        <v>13</v>
      </c>
      <c r="M21" s="8" t="s">
        <v>13</v>
      </c>
      <c r="N21" s="17" t="s">
        <v>13</v>
      </c>
      <c r="O21" s="16" t="s">
        <v>13</v>
      </c>
      <c r="P21" s="8" t="s">
        <v>13</v>
      </c>
      <c r="Q21" s="17" t="s">
        <v>13</v>
      </c>
    </row>
    <row r="22" spans="1:17" ht="15" customHeight="1" x14ac:dyDescent="0.25">
      <c r="A22" s="60">
        <v>1984</v>
      </c>
      <c r="B22" s="8" t="s">
        <v>13</v>
      </c>
      <c r="C22" s="8" t="s">
        <v>13</v>
      </c>
      <c r="D22" s="8"/>
      <c r="E22" s="8" t="s">
        <v>13</v>
      </c>
      <c r="F22" s="8" t="s">
        <v>13</v>
      </c>
      <c r="G22" s="8" t="s">
        <v>13</v>
      </c>
      <c r="H22" s="8" t="s">
        <v>13</v>
      </c>
      <c r="I22" s="8" t="s">
        <v>13</v>
      </c>
      <c r="J22" s="8" t="s">
        <v>13</v>
      </c>
      <c r="K22" s="8" t="s">
        <v>13</v>
      </c>
      <c r="L22" s="8" t="s">
        <v>13</v>
      </c>
      <c r="M22" s="8" t="s">
        <v>13</v>
      </c>
      <c r="N22" s="17" t="s">
        <v>13</v>
      </c>
      <c r="O22" s="16" t="s">
        <v>13</v>
      </c>
      <c r="P22" s="8" t="s">
        <v>13</v>
      </c>
      <c r="Q22" s="17" t="s">
        <v>13</v>
      </c>
    </row>
    <row r="23" spans="1:17" ht="6" customHeight="1" x14ac:dyDescent="0.25">
      <c r="A23" s="6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62"/>
      <c r="O23" s="18"/>
      <c r="P23" s="9"/>
      <c r="Q23" s="19"/>
    </row>
    <row r="24" spans="1:17" ht="15" customHeight="1" x14ac:dyDescent="0.25">
      <c r="A24" s="31">
        <v>1985</v>
      </c>
      <c r="B24" s="7">
        <v>1491.8</v>
      </c>
      <c r="C24" s="7">
        <v>193.64</v>
      </c>
      <c r="D24" s="25">
        <v>17.3</v>
      </c>
      <c r="E24" s="7">
        <v>259.29000000000002</v>
      </c>
      <c r="F24" s="7">
        <v>0</v>
      </c>
      <c r="G24" s="7">
        <v>631.53</v>
      </c>
      <c r="H24" s="7">
        <v>77.28</v>
      </c>
      <c r="I24" s="7">
        <v>1526.66</v>
      </c>
      <c r="J24" s="7">
        <v>1271.1500000000001</v>
      </c>
      <c r="K24" s="7">
        <v>119.65</v>
      </c>
      <c r="L24" s="7">
        <v>61.84</v>
      </c>
      <c r="M24" s="7">
        <v>18.739999999999998</v>
      </c>
      <c r="N24" s="21">
        <v>661.76</v>
      </c>
      <c r="O24" s="20">
        <f>SUM(B24+E24+G24+I24+K24+M24)</f>
        <v>4047.67</v>
      </c>
      <c r="P24" s="7">
        <f>SUM(C24+F24+H24+J24+L24+N24)</f>
        <v>2265.67</v>
      </c>
      <c r="Q24" s="21">
        <f>SUM(O24:P24)</f>
        <v>6313.34</v>
      </c>
    </row>
    <row r="25" spans="1:17" ht="15" customHeight="1" x14ac:dyDescent="0.25">
      <c r="A25" s="60">
        <v>1986</v>
      </c>
      <c r="B25" s="10">
        <v>1542.77</v>
      </c>
      <c r="C25" s="10">
        <v>191.28</v>
      </c>
      <c r="D25" s="25" t="s">
        <v>14</v>
      </c>
      <c r="E25" s="8" t="s">
        <v>13</v>
      </c>
      <c r="F25" s="8" t="s">
        <v>13</v>
      </c>
      <c r="G25" s="8" t="s">
        <v>13</v>
      </c>
      <c r="H25" s="8" t="s">
        <v>13</v>
      </c>
      <c r="I25" s="8" t="s">
        <v>13</v>
      </c>
      <c r="J25" s="8" t="s">
        <v>13</v>
      </c>
      <c r="K25" s="8" t="s">
        <v>13</v>
      </c>
      <c r="L25" s="8" t="s">
        <v>13</v>
      </c>
      <c r="M25" s="8" t="s">
        <v>13</v>
      </c>
      <c r="N25" s="17" t="s">
        <v>13</v>
      </c>
      <c r="O25" s="22" t="s">
        <v>14</v>
      </c>
      <c r="P25" s="11" t="s">
        <v>14</v>
      </c>
      <c r="Q25" s="23" t="s">
        <v>14</v>
      </c>
    </row>
    <row r="26" spans="1:17" ht="15" customHeight="1" x14ac:dyDescent="0.25">
      <c r="A26" s="60">
        <v>1987</v>
      </c>
      <c r="B26" s="10">
        <v>1634.68</v>
      </c>
      <c r="C26" s="10">
        <v>199.73</v>
      </c>
      <c r="D26" s="25">
        <v>37.4</v>
      </c>
      <c r="E26" s="8" t="s">
        <v>13</v>
      </c>
      <c r="F26" s="8" t="s">
        <v>13</v>
      </c>
      <c r="G26" s="8" t="s">
        <v>13</v>
      </c>
      <c r="H26" s="8" t="s">
        <v>13</v>
      </c>
      <c r="I26" s="8" t="s">
        <v>13</v>
      </c>
      <c r="J26" s="8" t="s">
        <v>13</v>
      </c>
      <c r="K26" s="8" t="s">
        <v>13</v>
      </c>
      <c r="L26" s="8" t="s">
        <v>13</v>
      </c>
      <c r="M26" s="8" t="s">
        <v>13</v>
      </c>
      <c r="N26" s="17" t="s">
        <v>13</v>
      </c>
      <c r="O26" s="22" t="s">
        <v>14</v>
      </c>
      <c r="P26" s="11" t="s">
        <v>14</v>
      </c>
      <c r="Q26" s="23" t="s">
        <v>14</v>
      </c>
    </row>
    <row r="27" spans="1:17" ht="15" customHeight="1" x14ac:dyDescent="0.25">
      <c r="A27" s="60">
        <v>1988</v>
      </c>
      <c r="B27" s="10">
        <v>1693.21</v>
      </c>
      <c r="C27" s="10">
        <v>211.29</v>
      </c>
      <c r="D27" s="25" t="s">
        <v>14</v>
      </c>
      <c r="E27" s="8" t="s">
        <v>13</v>
      </c>
      <c r="F27" s="8" t="s">
        <v>13</v>
      </c>
      <c r="G27" s="8" t="s">
        <v>13</v>
      </c>
      <c r="H27" s="8" t="s">
        <v>13</v>
      </c>
      <c r="I27" s="8" t="s">
        <v>13</v>
      </c>
      <c r="J27" s="8" t="s">
        <v>13</v>
      </c>
      <c r="K27" s="8" t="s">
        <v>13</v>
      </c>
      <c r="L27" s="8" t="s">
        <v>13</v>
      </c>
      <c r="M27" s="8" t="s">
        <v>13</v>
      </c>
      <c r="N27" s="17" t="s">
        <v>13</v>
      </c>
      <c r="O27" s="22" t="s">
        <v>14</v>
      </c>
      <c r="P27" s="11" t="s">
        <v>14</v>
      </c>
      <c r="Q27" s="23" t="s">
        <v>14</v>
      </c>
    </row>
    <row r="28" spans="1:17" ht="15" customHeight="1" x14ac:dyDescent="0.25">
      <c r="A28" s="60">
        <v>1989</v>
      </c>
      <c r="B28" s="10">
        <v>1754.1</v>
      </c>
      <c r="C28" s="10">
        <v>217.8</v>
      </c>
      <c r="D28" s="25">
        <v>42.4</v>
      </c>
      <c r="E28" s="8" t="s">
        <v>13</v>
      </c>
      <c r="F28" s="8" t="s">
        <v>13</v>
      </c>
      <c r="G28" s="8" t="s">
        <v>13</v>
      </c>
      <c r="H28" s="8" t="s">
        <v>13</v>
      </c>
      <c r="I28" s="8" t="s">
        <v>13</v>
      </c>
      <c r="J28" s="8" t="s">
        <v>13</v>
      </c>
      <c r="K28" s="8" t="s">
        <v>13</v>
      </c>
      <c r="L28" s="8" t="s">
        <v>13</v>
      </c>
      <c r="M28" s="8" t="s">
        <v>13</v>
      </c>
      <c r="N28" s="17" t="s">
        <v>13</v>
      </c>
      <c r="O28" s="22" t="s">
        <v>14</v>
      </c>
      <c r="P28" s="11" t="s">
        <v>14</v>
      </c>
      <c r="Q28" s="23" t="s">
        <v>14</v>
      </c>
    </row>
    <row r="29" spans="1:17" ht="6" customHeight="1" x14ac:dyDescent="0.25">
      <c r="A29" s="6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62"/>
      <c r="O29" s="18"/>
      <c r="P29" s="9"/>
      <c r="Q29" s="19"/>
    </row>
    <row r="30" spans="1:17" ht="15" customHeight="1" x14ac:dyDescent="0.25">
      <c r="A30" s="31">
        <v>1990</v>
      </c>
      <c r="B30" s="7">
        <v>1698.82</v>
      </c>
      <c r="C30" s="7">
        <v>226.33</v>
      </c>
      <c r="D30" s="25">
        <v>47.9</v>
      </c>
      <c r="E30" s="7">
        <v>299.38</v>
      </c>
      <c r="F30" s="7">
        <v>0</v>
      </c>
      <c r="G30" s="7">
        <v>630.88</v>
      </c>
      <c r="H30" s="7">
        <v>139.06</v>
      </c>
      <c r="I30" s="7">
        <v>1800.19</v>
      </c>
      <c r="J30" s="7">
        <v>1695.03</v>
      </c>
      <c r="K30" s="7">
        <v>212.31</v>
      </c>
      <c r="L30" s="7">
        <v>97.72</v>
      </c>
      <c r="M30" s="7">
        <v>23.14</v>
      </c>
      <c r="N30" s="21">
        <v>760.72</v>
      </c>
      <c r="O30" s="20">
        <f>SUM(B30+E30+G30+I30+K30+M30)</f>
        <v>4664.72</v>
      </c>
      <c r="P30" s="7">
        <f>SUM(C30+F30+H30+J30+L30+N30)</f>
        <v>2918.86</v>
      </c>
      <c r="Q30" s="21">
        <f>SUM(O30:P30)</f>
        <v>7583.58</v>
      </c>
    </row>
    <row r="31" spans="1:17" ht="15" customHeight="1" x14ac:dyDescent="0.25">
      <c r="A31" s="60">
        <v>1991</v>
      </c>
      <c r="B31" s="10">
        <v>1701.31</v>
      </c>
      <c r="C31" s="10">
        <v>245.04</v>
      </c>
      <c r="D31" s="25">
        <v>46.3</v>
      </c>
      <c r="E31" s="8" t="s">
        <v>13</v>
      </c>
      <c r="F31" s="8" t="s">
        <v>13</v>
      </c>
      <c r="G31" s="8" t="s">
        <v>13</v>
      </c>
      <c r="H31" s="8" t="s">
        <v>13</v>
      </c>
      <c r="I31" s="8" t="s">
        <v>13</v>
      </c>
      <c r="J31" s="8" t="s">
        <v>13</v>
      </c>
      <c r="K31" s="8" t="s">
        <v>13</v>
      </c>
      <c r="L31" s="8" t="s">
        <v>13</v>
      </c>
      <c r="M31" s="8" t="s">
        <v>13</v>
      </c>
      <c r="N31" s="17" t="s">
        <v>13</v>
      </c>
      <c r="O31" s="22" t="s">
        <v>14</v>
      </c>
      <c r="P31" s="11" t="s">
        <v>14</v>
      </c>
      <c r="Q31" s="23" t="s">
        <v>14</v>
      </c>
    </row>
    <row r="32" spans="1:17" ht="15" customHeight="1" x14ac:dyDescent="0.25">
      <c r="A32" s="60">
        <v>1992</v>
      </c>
      <c r="B32" s="10">
        <v>1780.05</v>
      </c>
      <c r="C32" s="10">
        <v>242.61</v>
      </c>
      <c r="D32" s="25">
        <v>47.5</v>
      </c>
      <c r="E32" s="8" t="s">
        <v>13</v>
      </c>
      <c r="F32" s="8" t="s">
        <v>13</v>
      </c>
      <c r="G32" s="8" t="s">
        <v>13</v>
      </c>
      <c r="H32" s="8" t="s">
        <v>13</v>
      </c>
      <c r="I32" s="8" t="s">
        <v>13</v>
      </c>
      <c r="J32" s="8" t="s">
        <v>13</v>
      </c>
      <c r="K32" s="8" t="s">
        <v>13</v>
      </c>
      <c r="L32" s="8" t="s">
        <v>13</v>
      </c>
      <c r="M32" s="8" t="s">
        <v>13</v>
      </c>
      <c r="N32" s="17" t="s">
        <v>13</v>
      </c>
      <c r="O32" s="22" t="s">
        <v>14</v>
      </c>
      <c r="P32" s="11" t="s">
        <v>14</v>
      </c>
      <c r="Q32" s="23" t="s">
        <v>14</v>
      </c>
    </row>
    <row r="33" spans="1:17" ht="15" customHeight="1" x14ac:dyDescent="0.25">
      <c r="A33" s="60">
        <v>1993</v>
      </c>
      <c r="B33" s="10">
        <v>1810.38</v>
      </c>
      <c r="C33" s="10">
        <v>218.47</v>
      </c>
      <c r="D33" s="25">
        <v>53.4</v>
      </c>
      <c r="E33" s="8" t="s">
        <v>13</v>
      </c>
      <c r="F33" s="8" t="s">
        <v>13</v>
      </c>
      <c r="G33" s="8" t="s">
        <v>13</v>
      </c>
      <c r="H33" s="8" t="s">
        <v>13</v>
      </c>
      <c r="I33" s="8" t="s">
        <v>13</v>
      </c>
      <c r="J33" s="8" t="s">
        <v>13</v>
      </c>
      <c r="K33" s="8" t="s">
        <v>13</v>
      </c>
      <c r="L33" s="8" t="s">
        <v>13</v>
      </c>
      <c r="M33" s="8" t="s">
        <v>13</v>
      </c>
      <c r="N33" s="17" t="s">
        <v>13</v>
      </c>
      <c r="O33" s="22" t="s">
        <v>14</v>
      </c>
      <c r="P33" s="11" t="s">
        <v>14</v>
      </c>
      <c r="Q33" s="23" t="s">
        <v>14</v>
      </c>
    </row>
    <row r="34" spans="1:17" ht="15" customHeight="1" x14ac:dyDescent="0.25">
      <c r="A34" s="60">
        <v>1994</v>
      </c>
      <c r="B34" s="10">
        <v>1800.06</v>
      </c>
      <c r="C34" s="10">
        <v>210.64</v>
      </c>
      <c r="D34" s="25">
        <v>58.4</v>
      </c>
      <c r="E34" s="8" t="s">
        <v>13</v>
      </c>
      <c r="F34" s="8" t="s">
        <v>13</v>
      </c>
      <c r="G34" s="8" t="s">
        <v>13</v>
      </c>
      <c r="H34" s="8" t="s">
        <v>13</v>
      </c>
      <c r="I34" s="8" t="s">
        <v>13</v>
      </c>
      <c r="J34" s="8" t="s">
        <v>13</v>
      </c>
      <c r="K34" s="8" t="s">
        <v>13</v>
      </c>
      <c r="L34" s="8" t="s">
        <v>13</v>
      </c>
      <c r="M34" s="8" t="s">
        <v>13</v>
      </c>
      <c r="N34" s="17" t="s">
        <v>13</v>
      </c>
      <c r="O34" s="22" t="s">
        <v>14</v>
      </c>
      <c r="P34" s="11" t="s">
        <v>14</v>
      </c>
      <c r="Q34" s="23" t="s">
        <v>14</v>
      </c>
    </row>
    <row r="35" spans="1:17" ht="6" customHeight="1" x14ac:dyDescent="0.25">
      <c r="A35" s="6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62"/>
      <c r="O35" s="18"/>
      <c r="P35" s="9"/>
      <c r="Q35" s="19"/>
    </row>
    <row r="36" spans="1:17" ht="15" customHeight="1" x14ac:dyDescent="0.25">
      <c r="A36" s="31">
        <v>1995</v>
      </c>
      <c r="B36" s="7">
        <v>1868.77</v>
      </c>
      <c r="C36" s="7">
        <v>210.47</v>
      </c>
      <c r="D36" s="25">
        <v>57.9</v>
      </c>
      <c r="E36" s="7">
        <v>296.74</v>
      </c>
      <c r="F36" s="7">
        <v>0</v>
      </c>
      <c r="G36" s="7">
        <v>438.12</v>
      </c>
      <c r="H36" s="7">
        <v>253.71</v>
      </c>
      <c r="I36" s="7">
        <v>1527.52</v>
      </c>
      <c r="J36" s="7">
        <v>1716.58</v>
      </c>
      <c r="K36" s="7">
        <v>196.38</v>
      </c>
      <c r="L36" s="7">
        <v>84.5</v>
      </c>
      <c r="M36" s="7">
        <v>21.25</v>
      </c>
      <c r="N36" s="21">
        <v>615.88</v>
      </c>
      <c r="O36" s="20">
        <f>SUM(B36+E36+G36+I36+K36+M36)</f>
        <v>4348.78</v>
      </c>
      <c r="P36" s="7">
        <f>SUM(C36+F36+H36+J36+L36+N36)</f>
        <v>2881.14</v>
      </c>
      <c r="Q36" s="21">
        <f>SUM(O36:P36)</f>
        <v>7229.92</v>
      </c>
    </row>
    <row r="37" spans="1:17" ht="15" customHeight="1" x14ac:dyDescent="0.25">
      <c r="A37" s="60">
        <v>1996</v>
      </c>
      <c r="B37" s="8">
        <v>1922.4</v>
      </c>
      <c r="C37" s="8">
        <v>208.98</v>
      </c>
      <c r="D37" s="25">
        <v>65.5</v>
      </c>
      <c r="E37" s="8" t="s">
        <v>13</v>
      </c>
      <c r="F37" s="8" t="s">
        <v>13</v>
      </c>
      <c r="G37" s="8" t="s">
        <v>13</v>
      </c>
      <c r="H37" s="8" t="s">
        <v>13</v>
      </c>
      <c r="I37" s="8" t="s">
        <v>13</v>
      </c>
      <c r="J37" s="8" t="s">
        <v>13</v>
      </c>
      <c r="K37" s="8" t="s">
        <v>13</v>
      </c>
      <c r="L37" s="8" t="s">
        <v>13</v>
      </c>
      <c r="M37" s="8" t="s">
        <v>13</v>
      </c>
      <c r="N37" s="17" t="s">
        <v>13</v>
      </c>
      <c r="O37" s="22" t="s">
        <v>14</v>
      </c>
      <c r="P37" s="11" t="s">
        <v>14</v>
      </c>
      <c r="Q37" s="23" t="s">
        <v>14</v>
      </c>
    </row>
    <row r="38" spans="1:17" ht="15" customHeight="1" x14ac:dyDescent="0.25">
      <c r="A38" s="60">
        <v>1997</v>
      </c>
      <c r="B38" s="8">
        <v>1929.16</v>
      </c>
      <c r="C38" s="8">
        <v>221.04</v>
      </c>
      <c r="D38" s="25">
        <v>66</v>
      </c>
      <c r="E38" s="8" t="s">
        <v>13</v>
      </c>
      <c r="F38" s="8" t="s">
        <v>13</v>
      </c>
      <c r="G38" s="8" t="s">
        <v>13</v>
      </c>
      <c r="H38" s="8" t="s">
        <v>13</v>
      </c>
      <c r="I38" s="8" t="s">
        <v>13</v>
      </c>
      <c r="J38" s="8" t="s">
        <v>13</v>
      </c>
      <c r="K38" s="8" t="s">
        <v>13</v>
      </c>
      <c r="L38" s="8" t="s">
        <v>13</v>
      </c>
      <c r="M38" s="8" t="s">
        <v>13</v>
      </c>
      <c r="N38" s="17" t="s">
        <v>13</v>
      </c>
      <c r="O38" s="22" t="s">
        <v>14</v>
      </c>
      <c r="P38" s="11" t="s">
        <v>14</v>
      </c>
      <c r="Q38" s="23" t="s">
        <v>14</v>
      </c>
    </row>
    <row r="39" spans="1:17" ht="15" customHeight="1" x14ac:dyDescent="0.25">
      <c r="A39" s="60">
        <v>1998</v>
      </c>
      <c r="B39" s="8">
        <v>2057.04</v>
      </c>
      <c r="C39" s="8">
        <v>218.38</v>
      </c>
      <c r="D39" s="25">
        <v>75.099999999999994</v>
      </c>
      <c r="E39" s="8" t="s">
        <v>13</v>
      </c>
      <c r="F39" s="8" t="s">
        <v>13</v>
      </c>
      <c r="G39" s="8" t="s">
        <v>13</v>
      </c>
      <c r="H39" s="8" t="s">
        <v>13</v>
      </c>
      <c r="I39" s="8" t="s">
        <v>13</v>
      </c>
      <c r="J39" s="8" t="s">
        <v>13</v>
      </c>
      <c r="K39" s="8" t="s">
        <v>13</v>
      </c>
      <c r="L39" s="8" t="s">
        <v>13</v>
      </c>
      <c r="M39" s="8" t="s">
        <v>13</v>
      </c>
      <c r="N39" s="17" t="s">
        <v>13</v>
      </c>
      <c r="O39" s="22" t="s">
        <v>14</v>
      </c>
      <c r="P39" s="11" t="s">
        <v>14</v>
      </c>
      <c r="Q39" s="23" t="s">
        <v>14</v>
      </c>
    </row>
    <row r="40" spans="1:17" ht="15" customHeight="1" x14ac:dyDescent="0.25">
      <c r="A40" s="60">
        <v>1999</v>
      </c>
      <c r="B40" s="8">
        <v>2087.59</v>
      </c>
      <c r="C40" s="8">
        <v>239.07</v>
      </c>
      <c r="D40" s="25">
        <v>88.5</v>
      </c>
      <c r="E40" s="8" t="s">
        <v>13</v>
      </c>
      <c r="F40" s="8" t="s">
        <v>13</v>
      </c>
      <c r="G40" s="8" t="s">
        <v>13</v>
      </c>
      <c r="H40" s="8" t="s">
        <v>13</v>
      </c>
      <c r="I40" s="8" t="s">
        <v>13</v>
      </c>
      <c r="J40" s="8" t="s">
        <v>13</v>
      </c>
      <c r="K40" s="8" t="s">
        <v>13</v>
      </c>
      <c r="L40" s="8" t="s">
        <v>13</v>
      </c>
      <c r="M40" s="8" t="s">
        <v>13</v>
      </c>
      <c r="N40" s="17" t="s">
        <v>13</v>
      </c>
      <c r="O40" s="22" t="s">
        <v>14</v>
      </c>
      <c r="P40" s="11" t="s">
        <v>14</v>
      </c>
      <c r="Q40" s="23" t="s">
        <v>14</v>
      </c>
    </row>
    <row r="41" spans="1:17" ht="6" customHeight="1" x14ac:dyDescent="0.25">
      <c r="A41" s="6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62"/>
      <c r="O41" s="18"/>
      <c r="P41" s="9"/>
      <c r="Q41" s="19"/>
    </row>
    <row r="42" spans="1:17" ht="15" x14ac:dyDescent="0.25">
      <c r="A42" s="31">
        <v>2000</v>
      </c>
      <c r="B42" s="7">
        <v>2199.36</v>
      </c>
      <c r="C42" s="7">
        <v>237.43</v>
      </c>
      <c r="D42" s="25">
        <v>95.3</v>
      </c>
      <c r="E42" s="7">
        <v>198.68</v>
      </c>
      <c r="F42" s="7">
        <v>0</v>
      </c>
      <c r="G42" s="7">
        <v>430.7</v>
      </c>
      <c r="H42" s="7">
        <v>132.6</v>
      </c>
      <c r="I42" s="7">
        <v>1989.95</v>
      </c>
      <c r="J42" s="7">
        <v>1933.06</v>
      </c>
      <c r="K42" s="7">
        <v>230.45</v>
      </c>
      <c r="L42" s="7">
        <v>181.28</v>
      </c>
      <c r="M42" s="7">
        <v>29.53</v>
      </c>
      <c r="N42" s="21">
        <v>628.73</v>
      </c>
      <c r="O42" s="20">
        <f>SUM(B42+E42+G42+I42+K42+M42)</f>
        <v>5078.67</v>
      </c>
      <c r="P42" s="29">
        <f>SUM(C42+F42+H42+J42+L42+N42)</f>
        <v>3113.1</v>
      </c>
      <c r="Q42" s="30">
        <f>SUM(O42:P42)</f>
        <v>8191.77</v>
      </c>
    </row>
    <row r="43" spans="1:17" ht="15" x14ac:dyDescent="0.25">
      <c r="A43" s="31">
        <v>2001</v>
      </c>
      <c r="B43" s="7">
        <v>2047.31</v>
      </c>
      <c r="C43" s="7">
        <v>226.38</v>
      </c>
      <c r="D43" s="25">
        <v>99.4</v>
      </c>
      <c r="E43" s="8" t="s">
        <v>13</v>
      </c>
      <c r="F43" s="8" t="s">
        <v>13</v>
      </c>
      <c r="G43" s="8" t="s">
        <v>13</v>
      </c>
      <c r="H43" s="8" t="s">
        <v>13</v>
      </c>
      <c r="I43" s="8" t="s">
        <v>13</v>
      </c>
      <c r="J43" s="8" t="s">
        <v>13</v>
      </c>
      <c r="K43" s="8" t="s">
        <v>13</v>
      </c>
      <c r="L43" s="8" t="s">
        <v>13</v>
      </c>
      <c r="M43" s="8" t="s">
        <v>13</v>
      </c>
      <c r="N43" s="17" t="s">
        <v>13</v>
      </c>
      <c r="O43" s="26" t="s">
        <v>14</v>
      </c>
      <c r="P43" s="27" t="s">
        <v>14</v>
      </c>
      <c r="Q43" s="28" t="s">
        <v>14</v>
      </c>
    </row>
    <row r="44" spans="1:17" ht="15" x14ac:dyDescent="0.25">
      <c r="A44" s="60">
        <v>2002</v>
      </c>
      <c r="B44" s="7">
        <v>2109.54</v>
      </c>
      <c r="C44" s="7">
        <v>248.5</v>
      </c>
      <c r="D44" s="25">
        <v>105.6</v>
      </c>
      <c r="E44" s="8" t="s">
        <v>13</v>
      </c>
      <c r="F44" s="8" t="s">
        <v>13</v>
      </c>
      <c r="G44" s="8" t="s">
        <v>13</v>
      </c>
      <c r="H44" s="8" t="s">
        <v>13</v>
      </c>
      <c r="I44" s="8" t="s">
        <v>13</v>
      </c>
      <c r="J44" s="8" t="s">
        <v>13</v>
      </c>
      <c r="K44" s="8" t="s">
        <v>13</v>
      </c>
      <c r="L44" s="8" t="s">
        <v>13</v>
      </c>
      <c r="M44" s="8" t="s">
        <v>13</v>
      </c>
      <c r="N44" s="17" t="s">
        <v>13</v>
      </c>
      <c r="O44" s="22" t="s">
        <v>14</v>
      </c>
      <c r="P44" s="11" t="s">
        <v>14</v>
      </c>
      <c r="Q44" s="23" t="s">
        <v>14</v>
      </c>
    </row>
    <row r="45" spans="1:17" ht="15" x14ac:dyDescent="0.25">
      <c r="A45" s="60">
        <v>2003</v>
      </c>
      <c r="B45" s="7">
        <v>2095.34</v>
      </c>
      <c r="C45" s="7">
        <v>276.37</v>
      </c>
      <c r="D45" s="25">
        <v>113.9</v>
      </c>
      <c r="E45" s="8" t="s">
        <v>13</v>
      </c>
      <c r="F45" s="8" t="s">
        <v>13</v>
      </c>
      <c r="G45" s="8" t="s">
        <v>13</v>
      </c>
      <c r="H45" s="8" t="s">
        <v>13</v>
      </c>
      <c r="I45" s="8" t="s">
        <v>13</v>
      </c>
      <c r="J45" s="8" t="s">
        <v>13</v>
      </c>
      <c r="K45" s="8" t="s">
        <v>13</v>
      </c>
      <c r="L45" s="8" t="s">
        <v>13</v>
      </c>
      <c r="M45" s="8" t="s">
        <v>13</v>
      </c>
      <c r="N45" s="17" t="s">
        <v>13</v>
      </c>
      <c r="O45" s="22" t="s">
        <v>14</v>
      </c>
      <c r="P45" s="11" t="s">
        <v>14</v>
      </c>
      <c r="Q45" s="23" t="s">
        <v>14</v>
      </c>
    </row>
    <row r="46" spans="1:17" ht="15" x14ac:dyDescent="0.25">
      <c r="A46" s="60">
        <v>2004</v>
      </c>
      <c r="B46" s="7">
        <v>2185.7800000000002</v>
      </c>
      <c r="C46" s="7">
        <v>319.47000000000003</v>
      </c>
      <c r="D46" s="25">
        <v>135</v>
      </c>
      <c r="E46" s="8" t="s">
        <v>13</v>
      </c>
      <c r="F46" s="8" t="s">
        <v>13</v>
      </c>
      <c r="G46" s="8" t="s">
        <v>13</v>
      </c>
      <c r="H46" s="8" t="s">
        <v>13</v>
      </c>
      <c r="I46" s="8" t="s">
        <v>13</v>
      </c>
      <c r="J46" s="8" t="s">
        <v>13</v>
      </c>
      <c r="K46" s="8" t="s">
        <v>13</v>
      </c>
      <c r="L46" s="8" t="s">
        <v>13</v>
      </c>
      <c r="M46" s="8" t="s">
        <v>13</v>
      </c>
      <c r="N46" s="17" t="s">
        <v>13</v>
      </c>
      <c r="O46" s="22" t="s">
        <v>14</v>
      </c>
      <c r="P46" s="11" t="s">
        <v>14</v>
      </c>
      <c r="Q46" s="23" t="s">
        <v>14</v>
      </c>
    </row>
    <row r="47" spans="1:17" ht="6" customHeight="1" x14ac:dyDescent="0.25">
      <c r="A47" s="6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62"/>
      <c r="O47" s="18"/>
      <c r="P47" s="9"/>
      <c r="Q47" s="19"/>
    </row>
    <row r="48" spans="1:17" ht="15" customHeight="1" x14ac:dyDescent="0.25">
      <c r="A48" s="31">
        <v>2005</v>
      </c>
      <c r="B48" s="7">
        <v>2201.2600000000002</v>
      </c>
      <c r="C48" s="7">
        <v>339.26</v>
      </c>
      <c r="D48" s="25">
        <v>141.69999999999999</v>
      </c>
      <c r="E48" s="7">
        <v>190.38</v>
      </c>
      <c r="F48" s="7">
        <v>0</v>
      </c>
      <c r="G48" s="7">
        <v>365.56</v>
      </c>
      <c r="H48" s="7">
        <v>122.77</v>
      </c>
      <c r="I48" s="7">
        <v>1301.57</v>
      </c>
      <c r="J48" s="7">
        <v>1464.61</v>
      </c>
      <c r="K48" s="7">
        <v>171.03</v>
      </c>
      <c r="L48" s="7">
        <v>158.61000000000001</v>
      </c>
      <c r="M48" s="7">
        <v>17.559999999999999</v>
      </c>
      <c r="N48" s="21">
        <v>540.52</v>
      </c>
      <c r="O48" s="20">
        <f>SUM(B48+E48+G48+I48+K48+M48)</f>
        <v>4247.3599999999997</v>
      </c>
      <c r="P48" s="7">
        <f>SUM(C48+F48+H48+J48+L48+N48)</f>
        <v>2625.77</v>
      </c>
      <c r="Q48" s="21">
        <f>SUM(O48:P48)</f>
        <v>6873.13</v>
      </c>
    </row>
    <row r="49" spans="1:17" ht="15" customHeight="1" x14ac:dyDescent="0.25">
      <c r="A49" s="31">
        <v>2006</v>
      </c>
      <c r="B49" s="7">
        <v>2405.48</v>
      </c>
      <c r="C49" s="7">
        <v>236.46</v>
      </c>
      <c r="D49" s="25" t="s">
        <v>14</v>
      </c>
      <c r="E49" s="8" t="s">
        <v>13</v>
      </c>
      <c r="F49" s="8" t="s">
        <v>13</v>
      </c>
      <c r="G49" s="8" t="s">
        <v>13</v>
      </c>
      <c r="H49" s="8" t="s">
        <v>13</v>
      </c>
      <c r="I49" s="8" t="s">
        <v>13</v>
      </c>
      <c r="J49" s="8" t="s">
        <v>13</v>
      </c>
      <c r="K49" s="8" t="s">
        <v>13</v>
      </c>
      <c r="L49" s="8" t="s">
        <v>13</v>
      </c>
      <c r="M49" s="8" t="s">
        <v>13</v>
      </c>
      <c r="N49" s="17" t="s">
        <v>13</v>
      </c>
      <c r="O49" s="26" t="s">
        <v>14</v>
      </c>
      <c r="P49" s="27" t="s">
        <v>14</v>
      </c>
      <c r="Q49" s="28" t="s">
        <v>14</v>
      </c>
    </row>
    <row r="50" spans="1:17" ht="15" customHeight="1" x14ac:dyDescent="0.25">
      <c r="A50" s="31">
        <v>2007</v>
      </c>
      <c r="B50" s="7">
        <v>2263.4899999999998</v>
      </c>
      <c r="C50" s="7">
        <v>242.38</v>
      </c>
      <c r="D50" s="25" t="s">
        <v>14</v>
      </c>
      <c r="E50" s="8" t="s">
        <v>13</v>
      </c>
      <c r="F50" s="8" t="s">
        <v>13</v>
      </c>
      <c r="G50" s="8" t="s">
        <v>13</v>
      </c>
      <c r="H50" s="8" t="s">
        <v>13</v>
      </c>
      <c r="I50" s="8" t="s">
        <v>13</v>
      </c>
      <c r="J50" s="8" t="s">
        <v>13</v>
      </c>
      <c r="K50" s="8" t="s">
        <v>13</v>
      </c>
      <c r="L50" s="8" t="s">
        <v>13</v>
      </c>
      <c r="M50" s="8" t="s">
        <v>13</v>
      </c>
      <c r="N50" s="17" t="s">
        <v>13</v>
      </c>
      <c r="O50" s="22" t="s">
        <v>14</v>
      </c>
      <c r="P50" s="11" t="s">
        <v>14</v>
      </c>
      <c r="Q50" s="23" t="s">
        <v>14</v>
      </c>
    </row>
    <row r="51" spans="1:17" ht="15" customHeight="1" x14ac:dyDescent="0.25">
      <c r="A51" s="31">
        <v>2008</v>
      </c>
      <c r="B51" s="7">
        <v>2127.9</v>
      </c>
      <c r="C51" s="7">
        <v>232.65</v>
      </c>
      <c r="D51" s="25" t="s">
        <v>14</v>
      </c>
      <c r="E51" s="8" t="s">
        <v>13</v>
      </c>
      <c r="F51" s="8" t="s">
        <v>13</v>
      </c>
      <c r="G51" s="8" t="s">
        <v>13</v>
      </c>
      <c r="H51" s="8" t="s">
        <v>13</v>
      </c>
      <c r="I51" s="8" t="s">
        <v>13</v>
      </c>
      <c r="J51" s="8" t="s">
        <v>13</v>
      </c>
      <c r="K51" s="8" t="s">
        <v>13</v>
      </c>
      <c r="L51" s="8" t="s">
        <v>13</v>
      </c>
      <c r="M51" s="8" t="s">
        <v>13</v>
      </c>
      <c r="N51" s="17" t="s">
        <v>13</v>
      </c>
      <c r="O51" s="22" t="s">
        <v>14</v>
      </c>
      <c r="P51" s="11" t="s">
        <v>14</v>
      </c>
      <c r="Q51" s="23" t="s">
        <v>14</v>
      </c>
    </row>
    <row r="52" spans="1:17" ht="15" customHeight="1" x14ac:dyDescent="0.25">
      <c r="A52" s="31">
        <v>2009</v>
      </c>
      <c r="B52" s="7">
        <v>2090.15</v>
      </c>
      <c r="C52" s="7">
        <v>205.05</v>
      </c>
      <c r="D52" s="25" t="s">
        <v>14</v>
      </c>
      <c r="E52" s="8" t="s">
        <v>13</v>
      </c>
      <c r="F52" s="8" t="s">
        <v>13</v>
      </c>
      <c r="G52" s="8" t="s">
        <v>13</v>
      </c>
      <c r="H52" s="8" t="s">
        <v>13</v>
      </c>
      <c r="I52" s="8" t="s">
        <v>13</v>
      </c>
      <c r="J52" s="8" t="s">
        <v>13</v>
      </c>
      <c r="K52" s="8" t="s">
        <v>13</v>
      </c>
      <c r="L52" s="8" t="s">
        <v>13</v>
      </c>
      <c r="M52" s="8" t="s">
        <v>13</v>
      </c>
      <c r="N52" s="17" t="s">
        <v>13</v>
      </c>
      <c r="O52" s="22" t="s">
        <v>14</v>
      </c>
      <c r="P52" s="11" t="s">
        <v>14</v>
      </c>
      <c r="Q52" s="23" t="s">
        <v>14</v>
      </c>
    </row>
    <row r="53" spans="1:17" ht="6" customHeight="1" x14ac:dyDescent="0.25">
      <c r="A53" s="6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62"/>
      <c r="O53" s="18"/>
      <c r="P53" s="9"/>
      <c r="Q53" s="19"/>
    </row>
    <row r="54" spans="1:17" ht="15" customHeight="1" x14ac:dyDescent="0.25">
      <c r="A54" s="31">
        <v>2010</v>
      </c>
      <c r="B54" s="7">
        <v>2012.17</v>
      </c>
      <c r="C54" s="7">
        <v>238.68</v>
      </c>
      <c r="D54" s="25">
        <v>164.4</v>
      </c>
      <c r="E54" s="7">
        <v>213.84</v>
      </c>
      <c r="F54" s="7">
        <v>0</v>
      </c>
      <c r="G54" s="7">
        <v>294.67</v>
      </c>
      <c r="H54" s="7">
        <v>83.68</v>
      </c>
      <c r="I54" s="7">
        <v>1413.91</v>
      </c>
      <c r="J54" s="7">
        <v>1137.19</v>
      </c>
      <c r="K54" s="7">
        <v>188.38</v>
      </c>
      <c r="L54" s="7">
        <v>203.55</v>
      </c>
      <c r="M54" s="7">
        <v>43.48</v>
      </c>
      <c r="N54" s="21">
        <v>569.71</v>
      </c>
      <c r="O54" s="20">
        <f>SUM(B54+E54+G54+I54+K54+M54)</f>
        <v>4166.45</v>
      </c>
      <c r="P54" s="7">
        <f>SUM(C54+F54+H54+J54+L54+N54)</f>
        <v>2232.81</v>
      </c>
      <c r="Q54" s="21">
        <f>SUM(O54:P54)</f>
        <v>6399.26</v>
      </c>
    </row>
    <row r="55" spans="1:17" ht="15" customHeight="1" x14ac:dyDescent="0.25">
      <c r="A55" s="31">
        <v>2011</v>
      </c>
      <c r="B55" s="8">
        <v>2077.31</v>
      </c>
      <c r="C55" s="8">
        <v>290.58</v>
      </c>
      <c r="D55" s="25" t="s">
        <v>14</v>
      </c>
      <c r="E55" s="8" t="s">
        <v>13</v>
      </c>
      <c r="F55" s="8" t="s">
        <v>13</v>
      </c>
      <c r="G55" s="8" t="s">
        <v>13</v>
      </c>
      <c r="H55" s="8" t="s">
        <v>13</v>
      </c>
      <c r="I55" s="8" t="s">
        <v>13</v>
      </c>
      <c r="J55" s="8" t="s">
        <v>13</v>
      </c>
      <c r="K55" s="8" t="s">
        <v>13</v>
      </c>
      <c r="L55" s="8" t="s">
        <v>13</v>
      </c>
      <c r="M55" s="8" t="s">
        <v>13</v>
      </c>
      <c r="N55" s="17" t="s">
        <v>13</v>
      </c>
      <c r="O55" s="26" t="s">
        <v>14</v>
      </c>
      <c r="P55" s="27" t="s">
        <v>14</v>
      </c>
      <c r="Q55" s="28" t="s">
        <v>14</v>
      </c>
    </row>
    <row r="56" spans="1:17" ht="15" customHeight="1" x14ac:dyDescent="0.25">
      <c r="A56" s="31">
        <v>2012</v>
      </c>
      <c r="B56" s="7">
        <f>SUM('[1]ground water'!$G$73)</f>
        <v>2026.03</v>
      </c>
      <c r="C56" s="7">
        <f>SUM('[1]surface water'!$G$73)</f>
        <v>259.24</v>
      </c>
      <c r="D56" s="25" t="s">
        <v>14</v>
      </c>
      <c r="E56" s="8">
        <f>SUM('[2]ground water'!$G$73)</f>
        <v>211.35</v>
      </c>
      <c r="F56" s="8">
        <v>0</v>
      </c>
      <c r="G56" s="8">
        <f>SUM('[3]ground water'!$G$73)</f>
        <v>296.27</v>
      </c>
      <c r="H56" s="8">
        <f>SUM('[3]surface water'!$G$73)</f>
        <v>84.1</v>
      </c>
      <c r="I56" s="8">
        <f>SUM('[4]ground water'!$G$73)</f>
        <v>1400.36</v>
      </c>
      <c r="J56" s="8">
        <f>SUM('[4]surface water'!$G$73)</f>
        <v>1104.94</v>
      </c>
      <c r="K56" s="8">
        <f>SUM('[5]ground water'!$G$73)</f>
        <v>196.18</v>
      </c>
      <c r="L56" s="8">
        <f>SUM('[5]surface water'!$G$73)</f>
        <v>197.62</v>
      </c>
      <c r="M56" s="8">
        <f>SUM('[6]ground water'!$G$73)</f>
        <v>36.590000000000003</v>
      </c>
      <c r="N56" s="17">
        <f>SUM('[6]surface water'!$G$73)</f>
        <v>573.95000000000005</v>
      </c>
      <c r="O56" s="20">
        <f>SUM(B56+E56+G56+I56+K56+M56)</f>
        <v>4166.78</v>
      </c>
      <c r="P56" s="7">
        <f>SUM(C56+F56+H56+J56+L56+N56)</f>
        <v>2219.85</v>
      </c>
      <c r="Q56" s="21">
        <f>SUM(O56:P56)</f>
        <v>6386.63</v>
      </c>
    </row>
    <row r="57" spans="1:17" ht="15" customHeight="1" x14ac:dyDescent="0.25">
      <c r="A57" s="31">
        <v>2013</v>
      </c>
      <c r="B57" s="7"/>
      <c r="C57" s="7"/>
      <c r="D57" s="25"/>
      <c r="E57" s="8"/>
      <c r="F57" s="8"/>
      <c r="G57" s="8"/>
      <c r="H57" s="8"/>
      <c r="I57" s="8"/>
      <c r="J57" s="8"/>
      <c r="K57" s="8"/>
      <c r="L57" s="8"/>
      <c r="M57" s="8"/>
      <c r="N57" s="17"/>
      <c r="O57" s="22"/>
      <c r="P57" s="11"/>
      <c r="Q57" s="23"/>
    </row>
    <row r="58" spans="1:17" ht="15" customHeight="1" thickBot="1" x14ac:dyDescent="0.3">
      <c r="A58" s="64">
        <v>2014</v>
      </c>
      <c r="B58" s="49"/>
      <c r="C58" s="49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7"/>
      <c r="O58" s="55"/>
      <c r="P58" s="56"/>
      <c r="Q58" s="57"/>
    </row>
    <row r="59" spans="1:17" ht="7.5" customHeight="1" x14ac:dyDescent="0.25">
      <c r="A59" s="51"/>
      <c r="B59" s="52"/>
      <c r="C59" s="52"/>
      <c r="D59" s="53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1:17" x14ac:dyDescent="0.2">
      <c r="A60" s="54" t="s">
        <v>20</v>
      </c>
      <c r="B60" s="4"/>
    </row>
    <row r="61" spans="1:17" x14ac:dyDescent="0.2">
      <c r="A61" s="68" t="s">
        <v>21</v>
      </c>
      <c r="B61" s="4"/>
    </row>
    <row r="62" spans="1:17" x14ac:dyDescent="0.2">
      <c r="A62" s="54" t="s">
        <v>16</v>
      </c>
      <c r="B62" s="4"/>
    </row>
    <row r="63" spans="1:17" x14ac:dyDescent="0.2">
      <c r="A63" s="54" t="s">
        <v>17</v>
      </c>
      <c r="B63" s="4"/>
    </row>
    <row r="64" spans="1:17" x14ac:dyDescent="0.2">
      <c r="A64" s="68" t="s">
        <v>15</v>
      </c>
      <c r="B64" s="4"/>
      <c r="C64" s="50" t="s">
        <v>22</v>
      </c>
    </row>
    <row r="65" spans="2:3" x14ac:dyDescent="0.2">
      <c r="B65" s="4"/>
      <c r="C65" s="50" t="s">
        <v>24</v>
      </c>
    </row>
    <row r="66" spans="2:3" x14ac:dyDescent="0.2">
      <c r="C66" s="50" t="s">
        <v>25</v>
      </c>
    </row>
  </sheetData>
  <mergeCells count="1">
    <mergeCell ref="A2:Q2"/>
  </mergeCells>
  <phoneticPr fontId="0" type="noConversion"/>
  <printOptions horizontalCentered="1"/>
  <pageMargins left="0" right="0" top="0.5" bottom="0.25" header="0.25" footer="0.25"/>
  <pageSetup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Withdrawals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2016-09-15T19:27:41Z</cp:lastPrinted>
  <dcterms:created xsi:type="dcterms:W3CDTF">1996-02-28T21:05:17Z</dcterms:created>
  <dcterms:modified xsi:type="dcterms:W3CDTF">2016-09-15T19:33:22Z</dcterms:modified>
</cp:coreProperties>
</file>